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.gurinova\Documents\Кубок РТК\Рейтинг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0" i="1" l="1"/>
  <c r="X50" i="1" s="1"/>
  <c r="V50" i="1" s="1"/>
  <c r="X49" i="1"/>
  <c r="V49" i="1" s="1"/>
  <c r="W49" i="1"/>
  <c r="W48" i="1"/>
  <c r="X48" i="1" s="1"/>
  <c r="V48" i="1" s="1"/>
  <c r="W47" i="1"/>
  <c r="X47" i="1" s="1"/>
  <c r="V47" i="1" s="1"/>
  <c r="W46" i="1"/>
  <c r="X46" i="1" s="1"/>
  <c r="V46" i="1" s="1"/>
  <c r="X45" i="1"/>
  <c r="V45" i="1" s="1"/>
  <c r="W45" i="1"/>
  <c r="W44" i="1"/>
  <c r="X44" i="1" s="1"/>
  <c r="V44" i="1" s="1"/>
  <c r="W43" i="1"/>
  <c r="X43" i="1" s="1"/>
  <c r="V43" i="1" s="1"/>
  <c r="X42" i="1"/>
  <c r="W42" i="1"/>
  <c r="V42" i="1"/>
  <c r="X41" i="1"/>
  <c r="V41" i="1" s="1"/>
  <c r="W41" i="1"/>
  <c r="W40" i="1"/>
  <c r="X40" i="1" s="1"/>
  <c r="V40" i="1" s="1"/>
  <c r="W39" i="1"/>
  <c r="X39" i="1" s="1"/>
  <c r="V39" i="1" s="1"/>
  <c r="X38" i="1"/>
  <c r="W38" i="1"/>
  <c r="V38" i="1"/>
  <c r="X37" i="1"/>
  <c r="V37" i="1" s="1"/>
  <c r="W37" i="1"/>
  <c r="W36" i="1"/>
  <c r="X36" i="1" s="1"/>
  <c r="V36" i="1" s="1"/>
  <c r="W35" i="1"/>
  <c r="X35" i="1" s="1"/>
  <c r="V35" i="1" s="1"/>
  <c r="X34" i="1"/>
  <c r="W34" i="1"/>
  <c r="V34" i="1"/>
  <c r="X33" i="1"/>
  <c r="V33" i="1" s="1"/>
  <c r="W33" i="1"/>
  <c r="W32" i="1"/>
  <c r="X32" i="1" s="1"/>
  <c r="V32" i="1" s="1"/>
  <c r="W31" i="1"/>
  <c r="X31" i="1" s="1"/>
  <c r="V31" i="1" s="1"/>
  <c r="X30" i="1"/>
  <c r="W30" i="1"/>
  <c r="V30" i="1"/>
  <c r="X29" i="1"/>
  <c r="V29" i="1" s="1"/>
  <c r="W29" i="1"/>
  <c r="W28" i="1"/>
  <c r="X28" i="1" s="1"/>
  <c r="V28" i="1" s="1"/>
  <c r="W27" i="1"/>
  <c r="X27" i="1" s="1"/>
  <c r="V27" i="1" s="1"/>
  <c r="X26" i="1"/>
  <c r="W26" i="1"/>
  <c r="V26" i="1"/>
  <c r="X25" i="1"/>
  <c r="V25" i="1" s="1"/>
  <c r="W25" i="1"/>
  <c r="W24" i="1"/>
  <c r="X24" i="1" s="1"/>
  <c r="V24" i="1" s="1"/>
  <c r="W23" i="1"/>
  <c r="X23" i="1" s="1"/>
  <c r="V23" i="1" s="1"/>
  <c r="X22" i="1"/>
  <c r="W22" i="1"/>
  <c r="V22" i="1"/>
  <c r="X21" i="1"/>
  <c r="V21" i="1" s="1"/>
  <c r="W21" i="1"/>
  <c r="W20" i="1"/>
  <c r="X20" i="1" s="1"/>
  <c r="V20" i="1" s="1"/>
  <c r="W19" i="1"/>
  <c r="X19" i="1" s="1"/>
  <c r="V19" i="1" s="1"/>
  <c r="X18" i="1"/>
  <c r="W18" i="1"/>
  <c r="V18" i="1"/>
  <c r="X17" i="1"/>
  <c r="V17" i="1" s="1"/>
  <c r="W17" i="1"/>
  <c r="W16" i="1"/>
  <c r="X16" i="1" s="1"/>
  <c r="V16" i="1" s="1"/>
  <c r="V13" i="1"/>
  <c r="V12" i="1"/>
  <c r="V11" i="1"/>
  <c r="V10" i="1"/>
  <c r="V9" i="1"/>
  <c r="V8" i="1"/>
  <c r="V7" i="1"/>
  <c r="V6" i="1"/>
  <c r="V5" i="1"/>
  <c r="V4" i="1"/>
</calcChain>
</file>

<file path=xl/sharedStrings.xml><?xml version="1.0" encoding="utf-8"?>
<sst xmlns="http://schemas.openxmlformats.org/spreadsheetml/2006/main" count="152" uniqueCount="115">
  <si>
    <t>Номинация "Искатель"</t>
  </si>
  <si>
    <t>Этапы</t>
  </si>
  <si>
    <t>Команда</t>
  </si>
  <si>
    <t>1 участник (капитан)</t>
  </si>
  <si>
    <t>2 участник</t>
  </si>
  <si>
    <t>населенный пункт</t>
  </si>
  <si>
    <t>Робофинист</t>
  </si>
  <si>
    <t>Арктика</t>
  </si>
  <si>
    <t>НИУ ВШЭ</t>
  </si>
  <si>
    <t xml:space="preserve">БАЛЛЫ В РЕЙТИНГЕ </t>
  </si>
  <si>
    <t>Победители (1 место)</t>
  </si>
  <si>
    <t>голубым выделены результаты не победных этапов</t>
  </si>
  <si>
    <t>Ksusha</t>
  </si>
  <si>
    <t>Козлова Ксения Андреевна</t>
  </si>
  <si>
    <t>Дровосек</t>
  </si>
  <si>
    <t>Железняк Таисия Александровна</t>
  </si>
  <si>
    <t>Железняк Ульяна Александровна</t>
  </si>
  <si>
    <t>Москва</t>
  </si>
  <si>
    <t>Левиафан 2.0</t>
  </si>
  <si>
    <t xml:space="preserve">Никипелов Арсений </t>
  </si>
  <si>
    <t>Санкт-Петербург</t>
  </si>
  <si>
    <t>Общий рейтинг</t>
  </si>
  <si>
    <t>1 участник (оператор)</t>
  </si>
  <si>
    <t>кол-во этапов</t>
  </si>
  <si>
    <t xml:space="preserve">худший этап (если этапов &gt;2)  </t>
  </si>
  <si>
    <t>Бобик</t>
  </si>
  <si>
    <t>Зыков Михаил Олегович</t>
  </si>
  <si>
    <t>Чебурашка 5.0</t>
  </si>
  <si>
    <t>Мариничев Матвей Александрович</t>
  </si>
  <si>
    <t>Фанерка</t>
  </si>
  <si>
    <t>Харханов Артемий Александрович</t>
  </si>
  <si>
    <t>Куркино</t>
  </si>
  <si>
    <t>Mechanicus</t>
  </si>
  <si>
    <t>Давыдов Евгений Романович</t>
  </si>
  <si>
    <t>Белгород</t>
  </si>
  <si>
    <t>Гламурные реснички</t>
  </si>
  <si>
    <t xml:space="preserve">Быченкова Валерия Алексеевна </t>
  </si>
  <si>
    <t>Леонова Наталья Михайловна</t>
  </si>
  <si>
    <t>Радист</t>
  </si>
  <si>
    <t>Скорнякова Вера Михайловна</t>
  </si>
  <si>
    <t>IBT-6</t>
  </si>
  <si>
    <t>Федоров Лев Алексеевич</t>
  </si>
  <si>
    <t>Архангельск</t>
  </si>
  <si>
    <t>ТехноМИР</t>
  </si>
  <si>
    <t>Миняков Илья Русланович</t>
  </si>
  <si>
    <t xml:space="preserve">Шестеренка </t>
  </si>
  <si>
    <t xml:space="preserve">Липченко Владислав Евгеньевич </t>
  </si>
  <si>
    <t>Самара</t>
  </si>
  <si>
    <t xml:space="preserve">Пансион++ </t>
  </si>
  <si>
    <t>Гриднева Ольга Валерьевна</t>
  </si>
  <si>
    <t>Вартанова Анастасия Михайловна</t>
  </si>
  <si>
    <t>ТехноДрайв</t>
  </si>
  <si>
    <t>Ефремов Денис Николаевич</t>
  </si>
  <si>
    <t>Фокин Сергей Юрьевич</t>
  </si>
  <si>
    <t>РобоЛис</t>
  </si>
  <si>
    <t>Лисин Вадим Сергеевич</t>
  </si>
  <si>
    <t>Лисина Марина Сергеевна</t>
  </si>
  <si>
    <t>Рикасово</t>
  </si>
  <si>
    <t>Два льва</t>
  </si>
  <si>
    <t>Лохвицкий Сергей Дмитриевич</t>
  </si>
  <si>
    <t>Виноградов Артём Алексеевич</t>
  </si>
  <si>
    <t>Explosion 1329</t>
  </si>
  <si>
    <t>Шерстюгин Вадим Александрович</t>
  </si>
  <si>
    <t>Попов Артём Алексеевич</t>
  </si>
  <si>
    <t>Icefire</t>
  </si>
  <si>
    <t xml:space="preserve">Тухто Никита </t>
  </si>
  <si>
    <t>Минск</t>
  </si>
  <si>
    <t xml:space="preserve">Супер Марио </t>
  </si>
  <si>
    <t>Курбанов Тимур Арсланович</t>
  </si>
  <si>
    <t>Сова</t>
  </si>
  <si>
    <t>Дракоша</t>
  </si>
  <si>
    <t>Никипелов Савелий</t>
  </si>
  <si>
    <t>Карапулечка 574</t>
  </si>
  <si>
    <t>Крохин Кирилл Максимович</t>
  </si>
  <si>
    <t>Лещинский Ларион Сергеевич</t>
  </si>
  <si>
    <t>РобоСпайк</t>
  </si>
  <si>
    <t>Рипакова Таисия Константиновна</t>
  </si>
  <si>
    <t>Корзина Милена Юрьевна</t>
  </si>
  <si>
    <t>Big  John</t>
  </si>
  <si>
    <t>Молчанов Денис Егорович</t>
  </si>
  <si>
    <t>Ярый</t>
  </si>
  <si>
    <t>Похилько Яромир Алексеевич</t>
  </si>
  <si>
    <t>Рвём траекторию</t>
  </si>
  <si>
    <t>Долгих Даниил Павлович</t>
  </si>
  <si>
    <t>Романова Маргарита Сергеевна</t>
  </si>
  <si>
    <t>Красный Луч</t>
  </si>
  <si>
    <t>Академия будущего</t>
  </si>
  <si>
    <t>Насекин Артемий Александрович</t>
  </si>
  <si>
    <t>Юнтехи</t>
  </si>
  <si>
    <t>Ярошенко Кирилл Витальевич</t>
  </si>
  <si>
    <t>Дмитриенко Ярослав Алексеевич</t>
  </si>
  <si>
    <t>Рестартер</t>
  </si>
  <si>
    <t xml:space="preserve">Резник Глеб Андреевич </t>
  </si>
  <si>
    <t>Фотосинтез</t>
  </si>
  <si>
    <t>Кулижский Максим Маратович</t>
  </si>
  <si>
    <t>Сюмкин Виктор Сергеевич</t>
  </si>
  <si>
    <t>КРОТ</t>
  </si>
  <si>
    <t>Новрузов Амир Ильясович</t>
  </si>
  <si>
    <t>Робот Танк</t>
  </si>
  <si>
    <t xml:space="preserve">Лавинин Елисей Евгеньевич </t>
  </si>
  <si>
    <t>7Б</t>
  </si>
  <si>
    <t>Шеховцов Максим Игоревич</t>
  </si>
  <si>
    <t>Сидоров Ярослав Сергеевич</t>
  </si>
  <si>
    <t>ЛИСС</t>
  </si>
  <si>
    <t>Зайцев Александр Евгеньевич</t>
  </si>
  <si>
    <t>Менделев Даниель Игоревич</t>
  </si>
  <si>
    <t>РобоГоу-6</t>
  </si>
  <si>
    <t>Починков Антон Павлович</t>
  </si>
  <si>
    <t>Сидоров Федор Андреевич</t>
  </si>
  <si>
    <t>Полботинка</t>
  </si>
  <si>
    <t>Серкетти Григорий Игоревич</t>
  </si>
  <si>
    <t>Загустин Валерий Сергеевич</t>
  </si>
  <si>
    <t>РобоГоу-3</t>
  </si>
  <si>
    <t>Коновалов Семен Леонидович</t>
  </si>
  <si>
    <t>Каплун Владислав 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</si>
</sst>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8" tint="-0.249977111117893"/>
      <name val="Calibri"/>
      <family val="2"/>
      <charset val="204"/>
      <scheme val="minor"/>
    </font>
    <font>
      <b/>
      <sz val="11"/>
      <color theme="9" tint="-0.249977111117893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9" tint="-0.249977111117893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9" tint="-0.249977111117893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4" fillId="2" borderId="1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3" borderId="1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1" fillId="3" borderId="21" xfId="0" applyFont="1" applyFill="1" applyBorder="1" applyAlignment="1">
      <alignment horizontal="center"/>
    </xf>
    <xf numFmtId="0" fontId="12" fillId="0" borderId="22" xfId="0" applyFont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164" fontId="16" fillId="5" borderId="26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0" fillId="3" borderId="21" xfId="0" applyFill="1" applyBorder="1" applyAlignment="1">
      <alignment horizontal="center"/>
    </xf>
    <xf numFmtId="0" fontId="12" fillId="0" borderId="21" xfId="0" applyFont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/>
    </xf>
    <xf numFmtId="0" fontId="14" fillId="4" borderId="21" xfId="0" applyFont="1" applyFill="1" applyBorder="1" applyAlignment="1">
      <alignment wrapText="1"/>
    </xf>
    <xf numFmtId="0" fontId="0" fillId="4" borderId="21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4" borderId="24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/>
    </xf>
    <xf numFmtId="164" fontId="16" fillId="5" borderId="2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4" borderId="29" xfId="0" applyFill="1" applyBorder="1" applyAlignment="1">
      <alignment horizontal="center"/>
    </xf>
    <xf numFmtId="0" fontId="0" fillId="4" borderId="29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top" wrapText="1"/>
    </xf>
    <xf numFmtId="0" fontId="6" fillId="4" borderId="31" xfId="0" applyFont="1" applyFill="1" applyBorder="1" applyAlignment="1">
      <alignment horizontal="center" vertical="top" wrapText="1"/>
    </xf>
    <xf numFmtId="0" fontId="0" fillId="7" borderId="32" xfId="0" applyFill="1" applyBorder="1" applyAlignment="1">
      <alignment horizontal="center"/>
    </xf>
    <xf numFmtId="0" fontId="20" fillId="0" borderId="21" xfId="0" applyFont="1" applyBorder="1" applyAlignment="1">
      <alignment horizontal="left" wrapText="1"/>
    </xf>
    <xf numFmtId="0" fontId="14" fillId="0" borderId="2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164" fontId="16" fillId="5" borderId="16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7" borderId="25" xfId="0" applyFill="1" applyBorder="1" applyAlignment="1">
      <alignment horizontal="center"/>
    </xf>
    <xf numFmtId="0" fontId="14" fillId="0" borderId="21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0" fillId="0" borderId="24" xfId="0" applyBorder="1"/>
    <xf numFmtId="0" fontId="0" fillId="0" borderId="21" xfId="0" applyBorder="1"/>
    <xf numFmtId="0" fontId="0" fillId="0" borderId="23" xfId="0" applyBorder="1"/>
    <xf numFmtId="0" fontId="15" fillId="4" borderId="21" xfId="0" applyFont="1" applyFill="1" applyBorder="1" applyAlignment="1">
      <alignment horizontal="center" vertical="center" wrapText="1"/>
    </xf>
    <xf numFmtId="0" fontId="0" fillId="7" borderId="34" xfId="0" applyFill="1" applyBorder="1" applyAlignment="1">
      <alignment horizontal="center"/>
    </xf>
    <xf numFmtId="0" fontId="12" fillId="0" borderId="35" xfId="0" applyFont="1" applyBorder="1" applyAlignment="1">
      <alignment horizontal="center" vertical="center"/>
    </xf>
    <xf numFmtId="0" fontId="13" fillId="4" borderId="36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4" borderId="36" xfId="0" applyFont="1" applyFill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164" fontId="16" fillId="5" borderId="39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0" fontId="12" fillId="0" borderId="14" xfId="0" applyFont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164" fontId="16" fillId="5" borderId="41" xfId="0" applyNumberFormat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/>
    </xf>
    <xf numFmtId="0" fontId="14" fillId="0" borderId="22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3" fillId="4" borderId="0" xfId="0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</cellXfs>
  <cellStyles count="1"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0"/>
  <sheetViews>
    <sheetView tabSelected="1" workbookViewId="0">
      <selection sqref="A1:X50"/>
    </sheetView>
  </sheetViews>
  <sheetFormatPr defaultRowHeight="15" x14ac:dyDescent="0.25"/>
  <sheetData>
    <row r="1" spans="1:24" ht="19.5" thickBot="1" x14ac:dyDescent="0.35">
      <c r="A1" s="1"/>
      <c r="B1" s="2" t="s">
        <v>0</v>
      </c>
      <c r="C1" s="2"/>
      <c r="D1" s="2"/>
      <c r="E1" s="3"/>
      <c r="F1" s="4" t="s">
        <v>1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6"/>
      <c r="V1" s="7"/>
      <c r="W1" s="8"/>
      <c r="X1" s="8"/>
    </row>
    <row r="2" spans="1:24" ht="60.75" thickBot="1" x14ac:dyDescent="0.3">
      <c r="A2" s="9"/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5" t="s">
        <v>7</v>
      </c>
      <c r="H2" s="15" t="s">
        <v>8</v>
      </c>
      <c r="I2" s="15"/>
      <c r="J2" s="15"/>
      <c r="K2" s="15"/>
      <c r="L2" s="16"/>
      <c r="M2" s="17"/>
      <c r="N2" s="18"/>
      <c r="O2" s="19"/>
      <c r="P2" s="16"/>
      <c r="Q2" s="18"/>
      <c r="R2" s="17"/>
      <c r="S2" s="17"/>
      <c r="T2" s="17"/>
      <c r="U2" s="20"/>
      <c r="V2" s="21" t="s">
        <v>9</v>
      </c>
      <c r="W2" s="22"/>
      <c r="X2" s="23"/>
    </row>
    <row r="3" spans="1:24" ht="18.75" x14ac:dyDescent="0.3">
      <c r="A3" s="24"/>
      <c r="B3" s="25" t="s">
        <v>10</v>
      </c>
      <c r="C3" s="25"/>
      <c r="D3" s="25"/>
      <c r="E3" s="26"/>
      <c r="F3" s="27"/>
      <c r="G3" s="28"/>
      <c r="H3" s="28"/>
      <c r="I3" s="28"/>
      <c r="J3" s="29" t="s">
        <v>11</v>
      </c>
      <c r="K3" s="30"/>
      <c r="L3" s="30"/>
      <c r="M3" s="30"/>
      <c r="N3" s="30"/>
      <c r="O3" s="30"/>
      <c r="P3" s="30"/>
      <c r="Q3" s="30"/>
      <c r="R3" s="30"/>
      <c r="S3" s="30"/>
      <c r="T3" s="30"/>
      <c r="U3" s="31"/>
      <c r="V3" s="32"/>
      <c r="W3" s="33"/>
      <c r="X3" s="34"/>
    </row>
    <row r="4" spans="1:24" ht="63" x14ac:dyDescent="0.25">
      <c r="A4" s="35">
        <v>1</v>
      </c>
      <c r="B4" s="36" t="s">
        <v>12</v>
      </c>
      <c r="C4" s="37" t="s">
        <v>13</v>
      </c>
      <c r="D4" s="37"/>
      <c r="E4" s="38"/>
      <c r="F4" s="39">
        <v>459</v>
      </c>
      <c r="G4" s="40"/>
      <c r="H4" s="41"/>
      <c r="I4" s="42"/>
      <c r="J4" s="42"/>
      <c r="K4" s="42"/>
      <c r="L4" s="42"/>
      <c r="M4" s="42"/>
      <c r="N4" s="42"/>
      <c r="O4" s="43"/>
      <c r="P4" s="43"/>
      <c r="Q4" s="43"/>
      <c r="R4" s="43"/>
      <c r="S4" s="43"/>
      <c r="T4" s="43"/>
      <c r="U4" s="44"/>
      <c r="V4" s="45">
        <f>MAX(F4:U4)</f>
        <v>459</v>
      </c>
      <c r="W4" s="46"/>
      <c r="X4" s="47"/>
    </row>
    <row r="5" spans="1:24" ht="78.75" x14ac:dyDescent="0.25">
      <c r="A5" s="48">
        <v>2</v>
      </c>
      <c r="B5" s="49" t="s">
        <v>14</v>
      </c>
      <c r="C5" s="50" t="s">
        <v>15</v>
      </c>
      <c r="D5" s="37" t="s">
        <v>16</v>
      </c>
      <c r="E5" s="38" t="s">
        <v>17</v>
      </c>
      <c r="F5" s="51"/>
      <c r="G5" s="42"/>
      <c r="H5" s="40">
        <v>400</v>
      </c>
      <c r="I5" s="42"/>
      <c r="J5" s="42"/>
      <c r="K5" s="42"/>
      <c r="L5" s="42"/>
      <c r="M5" s="42"/>
      <c r="N5" s="42"/>
      <c r="O5" s="43"/>
      <c r="P5" s="43"/>
      <c r="Q5" s="43"/>
      <c r="R5" s="43"/>
      <c r="S5" s="43"/>
      <c r="T5" s="43"/>
      <c r="U5" s="44"/>
      <c r="V5" s="45">
        <f>MAX(F5:U5)</f>
        <v>400</v>
      </c>
      <c r="W5" s="46"/>
      <c r="X5" s="47"/>
    </row>
    <row r="6" spans="1:24" ht="63" x14ac:dyDescent="0.25">
      <c r="A6" s="35">
        <v>3</v>
      </c>
      <c r="B6" s="49" t="s">
        <v>18</v>
      </c>
      <c r="C6" s="50" t="s">
        <v>19</v>
      </c>
      <c r="D6" s="50"/>
      <c r="E6" s="38" t="s">
        <v>20</v>
      </c>
      <c r="F6" s="52">
        <v>328</v>
      </c>
      <c r="G6" s="53">
        <v>311</v>
      </c>
      <c r="H6" s="54">
        <v>365</v>
      </c>
      <c r="I6" s="42"/>
      <c r="J6" s="42"/>
      <c r="K6" s="42"/>
      <c r="L6" s="42"/>
      <c r="M6" s="42"/>
      <c r="N6" s="42"/>
      <c r="O6" s="42"/>
      <c r="P6" s="43"/>
      <c r="Q6" s="43"/>
      <c r="R6" s="43"/>
      <c r="S6" s="43"/>
      <c r="T6" s="42"/>
      <c r="U6" s="44"/>
      <c r="V6" s="45">
        <f>MAX(F6:G6)</f>
        <v>328</v>
      </c>
      <c r="W6" s="46"/>
      <c r="X6" s="47"/>
    </row>
    <row r="7" spans="1:24" ht="15.75" x14ac:dyDescent="0.25">
      <c r="A7" s="48">
        <v>4</v>
      </c>
      <c r="B7" s="55"/>
      <c r="C7" s="37"/>
      <c r="D7" s="37"/>
      <c r="E7" s="38"/>
      <c r="F7" s="39"/>
      <c r="G7" s="40"/>
      <c r="H7" s="40"/>
      <c r="I7" s="42"/>
      <c r="J7" s="42"/>
      <c r="K7" s="42"/>
      <c r="L7" s="42"/>
      <c r="M7" s="42"/>
      <c r="N7" s="42"/>
      <c r="O7" s="43"/>
      <c r="P7" s="43"/>
      <c r="Q7" s="43"/>
      <c r="R7" s="43"/>
      <c r="S7" s="43"/>
      <c r="T7" s="43"/>
      <c r="U7" s="44"/>
      <c r="V7" s="45">
        <f t="shared" ref="V7:V11" si="0">MAX(F7:U7)</f>
        <v>0</v>
      </c>
      <c r="W7" s="46"/>
      <c r="X7" s="47"/>
    </row>
    <row r="8" spans="1:24" ht="15.75" x14ac:dyDescent="0.25">
      <c r="A8" s="35">
        <v>5</v>
      </c>
      <c r="B8" s="55"/>
      <c r="C8" s="37"/>
      <c r="D8" s="37"/>
      <c r="E8" s="38"/>
      <c r="F8" s="39"/>
      <c r="G8" s="40"/>
      <c r="H8" s="40"/>
      <c r="I8" s="42"/>
      <c r="J8" s="42"/>
      <c r="K8" s="42"/>
      <c r="L8" s="42"/>
      <c r="M8" s="42"/>
      <c r="N8" s="42"/>
      <c r="O8" s="43"/>
      <c r="P8" s="43"/>
      <c r="Q8" s="43"/>
      <c r="R8" s="43"/>
      <c r="S8" s="43"/>
      <c r="T8" s="43"/>
      <c r="U8" s="44"/>
      <c r="V8" s="45">
        <f t="shared" si="0"/>
        <v>0</v>
      </c>
      <c r="W8" s="46"/>
      <c r="X8" s="47"/>
    </row>
    <row r="9" spans="1:24" ht="15.75" x14ac:dyDescent="0.25">
      <c r="A9" s="35">
        <v>6</v>
      </c>
      <c r="B9" s="55"/>
      <c r="C9" s="50"/>
      <c r="D9" s="56"/>
      <c r="E9" s="38"/>
      <c r="F9" s="42"/>
      <c r="G9" s="42"/>
      <c r="H9" s="42"/>
      <c r="I9" s="42"/>
      <c r="J9" s="42"/>
      <c r="K9" s="42"/>
      <c r="L9" s="57"/>
      <c r="M9" s="57"/>
      <c r="N9" s="57"/>
      <c r="O9" s="58"/>
      <c r="P9" s="58"/>
      <c r="Q9" s="58"/>
      <c r="R9" s="58"/>
      <c r="S9" s="58"/>
      <c r="T9" s="58"/>
      <c r="U9" s="44"/>
      <c r="V9" s="45">
        <f t="shared" si="0"/>
        <v>0</v>
      </c>
      <c r="W9" s="59"/>
      <c r="X9" s="47"/>
    </row>
    <row r="10" spans="1:24" ht="15.75" x14ac:dyDescent="0.25">
      <c r="A10" s="35">
        <v>7</v>
      </c>
      <c r="B10" s="55"/>
      <c r="C10" s="37"/>
      <c r="D10" s="56"/>
      <c r="E10" s="38"/>
      <c r="F10" s="39"/>
      <c r="G10" s="40"/>
      <c r="H10" s="40"/>
      <c r="I10" s="40"/>
      <c r="J10" s="42"/>
      <c r="K10" s="42"/>
      <c r="L10" s="42"/>
      <c r="M10" s="42"/>
      <c r="N10" s="42"/>
      <c r="O10" s="43"/>
      <c r="P10" s="43"/>
      <c r="Q10" s="43"/>
      <c r="R10" s="43"/>
      <c r="S10" s="43"/>
      <c r="T10" s="43"/>
      <c r="U10" s="44"/>
      <c r="V10" s="45">
        <f t="shared" si="0"/>
        <v>0</v>
      </c>
      <c r="W10" s="46"/>
      <c r="X10" s="47"/>
    </row>
    <row r="11" spans="1:24" ht="15.75" x14ac:dyDescent="0.25">
      <c r="A11" s="48">
        <v>8</v>
      </c>
      <c r="B11" s="55"/>
      <c r="C11" s="50"/>
      <c r="D11" s="56"/>
      <c r="E11" s="38"/>
      <c r="F11" s="60"/>
      <c r="G11" s="40"/>
      <c r="H11" s="42"/>
      <c r="I11" s="42"/>
      <c r="J11" s="42"/>
      <c r="K11" s="42"/>
      <c r="L11" s="40"/>
      <c r="M11" s="40"/>
      <c r="N11" s="40"/>
      <c r="O11" s="61"/>
      <c r="P11" s="61"/>
      <c r="Q11" s="61"/>
      <c r="R11" s="61"/>
      <c r="S11" s="61"/>
      <c r="T11" s="61"/>
      <c r="U11" s="44"/>
      <c r="V11" s="45">
        <f t="shared" si="0"/>
        <v>0</v>
      </c>
      <c r="W11" s="46"/>
      <c r="X11" s="47"/>
    </row>
    <row r="12" spans="1:24" ht="15.75" x14ac:dyDescent="0.25">
      <c r="A12" s="48">
        <v>9</v>
      </c>
      <c r="B12" s="55"/>
      <c r="C12" s="50"/>
      <c r="D12" s="56"/>
      <c r="E12" s="38"/>
      <c r="F12" s="42"/>
      <c r="G12" s="42"/>
      <c r="H12" s="40"/>
      <c r="I12" s="42"/>
      <c r="J12" s="42"/>
      <c r="K12" s="40"/>
      <c r="L12" s="40"/>
      <c r="M12" s="40"/>
      <c r="N12" s="42"/>
      <c r="O12" s="43"/>
      <c r="P12" s="42"/>
      <c r="Q12" s="58"/>
      <c r="R12" s="58"/>
      <c r="S12" s="58"/>
      <c r="T12" s="58"/>
      <c r="U12" s="61"/>
      <c r="V12" s="62">
        <f>MAX(F12:O12)</f>
        <v>0</v>
      </c>
      <c r="W12" s="46"/>
      <c r="X12" s="47"/>
    </row>
    <row r="13" spans="1:24" ht="15.75" x14ac:dyDescent="0.25">
      <c r="A13" s="48">
        <v>10</v>
      </c>
      <c r="B13" s="49"/>
      <c r="C13" s="50"/>
      <c r="D13" s="37"/>
      <c r="E13" s="38"/>
      <c r="F13" s="40"/>
      <c r="G13" s="43"/>
      <c r="H13" s="40"/>
      <c r="I13" s="42"/>
      <c r="J13" s="43"/>
      <c r="K13" s="42"/>
      <c r="L13" s="42"/>
      <c r="M13" s="42"/>
      <c r="N13" s="42"/>
      <c r="O13" s="43"/>
      <c r="P13" s="43"/>
      <c r="Q13" s="43"/>
      <c r="R13" s="43"/>
      <c r="S13" s="43"/>
      <c r="T13" s="43"/>
      <c r="U13" s="44"/>
      <c r="V13" s="45">
        <f>MAX(R13:U13)</f>
        <v>0</v>
      </c>
      <c r="W13" s="63"/>
      <c r="X13" s="47"/>
    </row>
    <row r="14" spans="1:24" ht="19.5" thickBot="1" x14ac:dyDescent="0.3">
      <c r="A14" s="64" t="s">
        <v>21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5"/>
      <c r="W14" s="66"/>
      <c r="X14" s="66"/>
    </row>
    <row r="15" spans="1:24" ht="64.5" thickBot="1" x14ac:dyDescent="0.3">
      <c r="A15" s="67"/>
      <c r="B15" s="10" t="s">
        <v>2</v>
      </c>
      <c r="C15" s="68" t="s">
        <v>22</v>
      </c>
      <c r="D15" s="68" t="s">
        <v>4</v>
      </c>
      <c r="E15" s="69" t="s">
        <v>5</v>
      </c>
      <c r="F15" s="70" t="s">
        <v>6</v>
      </c>
      <c r="G15" s="71" t="s">
        <v>7</v>
      </c>
      <c r="H15" s="71" t="s">
        <v>8</v>
      </c>
      <c r="I15" s="71"/>
      <c r="J15" s="71"/>
      <c r="K15" s="71"/>
      <c r="L15" s="72"/>
      <c r="M15" s="73"/>
      <c r="N15" s="74"/>
      <c r="O15" s="75"/>
      <c r="P15" s="72"/>
      <c r="Q15" s="74"/>
      <c r="R15" s="73"/>
      <c r="S15" s="73"/>
      <c r="T15" s="73"/>
      <c r="U15" s="76"/>
      <c r="V15" s="21" t="s">
        <v>9</v>
      </c>
      <c r="W15" s="77" t="s">
        <v>23</v>
      </c>
      <c r="X15" s="78" t="s">
        <v>24</v>
      </c>
    </row>
    <row r="16" spans="1:24" ht="63" x14ac:dyDescent="0.25">
      <c r="A16" s="79">
        <v>1</v>
      </c>
      <c r="B16" s="49" t="s">
        <v>25</v>
      </c>
      <c r="C16" s="50" t="s">
        <v>26</v>
      </c>
      <c r="D16" s="80"/>
      <c r="E16" s="38" t="s">
        <v>17</v>
      </c>
      <c r="F16" s="52"/>
      <c r="G16" s="81"/>
      <c r="H16" s="82">
        <v>344</v>
      </c>
      <c r="I16" s="83"/>
      <c r="J16" s="83"/>
      <c r="K16" s="83"/>
      <c r="L16" s="83"/>
      <c r="M16" s="83"/>
      <c r="N16" s="83"/>
      <c r="O16" s="84"/>
      <c r="P16" s="84"/>
      <c r="Q16" s="84"/>
      <c r="R16" s="84"/>
      <c r="S16" s="84"/>
      <c r="T16" s="84"/>
      <c r="U16" s="85"/>
      <c r="V16" s="86">
        <f t="shared" ref="V16:V25" si="1">IF(AND(X16&gt;0,X16&lt;1000),(SUM(F16:U16)-X16)/(W16-1),AVERAGE(F16:U16))</f>
        <v>344</v>
      </c>
      <c r="W16" s="59">
        <f t="shared" ref="W16:W23" si="2">COUNTA(F16:U16)</f>
        <v>1</v>
      </c>
      <c r="X16" s="87">
        <f t="shared" ref="X16:X50" si="3">IF(W16&gt;2,MIN(F16:U16),0)</f>
        <v>0</v>
      </c>
    </row>
    <row r="17" spans="1:24" ht="78.75" x14ac:dyDescent="0.25">
      <c r="A17" s="88">
        <v>2</v>
      </c>
      <c r="B17" s="49" t="s">
        <v>27</v>
      </c>
      <c r="C17" s="50" t="s">
        <v>28</v>
      </c>
      <c r="D17" s="37"/>
      <c r="E17" s="38" t="s">
        <v>20</v>
      </c>
      <c r="F17" s="52">
        <v>327</v>
      </c>
      <c r="G17" s="89"/>
      <c r="H17" s="82"/>
      <c r="I17" s="81"/>
      <c r="J17" s="81"/>
      <c r="K17" s="81"/>
      <c r="L17" s="81"/>
      <c r="M17" s="81"/>
      <c r="N17" s="81"/>
      <c r="O17" s="90"/>
      <c r="P17" s="90"/>
      <c r="Q17" s="90"/>
      <c r="R17" s="90"/>
      <c r="S17" s="90"/>
      <c r="T17" s="90"/>
      <c r="U17" s="91"/>
      <c r="V17" s="86">
        <f t="shared" si="1"/>
        <v>327</v>
      </c>
      <c r="W17" s="59">
        <f t="shared" si="2"/>
        <v>1</v>
      </c>
      <c r="X17" s="87">
        <f t="shared" si="3"/>
        <v>0</v>
      </c>
    </row>
    <row r="18" spans="1:24" ht="94.5" x14ac:dyDescent="0.25">
      <c r="A18" s="88">
        <v>3</v>
      </c>
      <c r="B18" s="49" t="s">
        <v>29</v>
      </c>
      <c r="C18" s="50" t="s">
        <v>30</v>
      </c>
      <c r="D18" s="37"/>
      <c r="E18" s="38" t="s">
        <v>31</v>
      </c>
      <c r="F18" s="82"/>
      <c r="G18" s="89"/>
      <c r="H18" s="89">
        <v>297</v>
      </c>
      <c r="I18" s="81"/>
      <c r="J18" s="81"/>
      <c r="K18" s="81"/>
      <c r="L18" s="81"/>
      <c r="M18" s="81"/>
      <c r="N18" s="81"/>
      <c r="O18" s="90"/>
      <c r="P18" s="90"/>
      <c r="Q18" s="90"/>
      <c r="R18" s="90"/>
      <c r="S18" s="90"/>
      <c r="T18" s="90"/>
      <c r="U18" s="91"/>
      <c r="V18" s="86">
        <f t="shared" si="1"/>
        <v>297</v>
      </c>
      <c r="W18" s="59">
        <f t="shared" si="2"/>
        <v>1</v>
      </c>
      <c r="X18" s="87">
        <f t="shared" si="3"/>
        <v>0</v>
      </c>
    </row>
    <row r="19" spans="1:24" ht="78.75" x14ac:dyDescent="0.25">
      <c r="A19" s="79">
        <v>4</v>
      </c>
      <c r="B19" s="55" t="s">
        <v>32</v>
      </c>
      <c r="C19" s="50" t="s">
        <v>33</v>
      </c>
      <c r="D19" s="37"/>
      <c r="E19" s="38" t="s">
        <v>34</v>
      </c>
      <c r="F19" s="92"/>
      <c r="G19" s="93"/>
      <c r="H19" s="89">
        <v>291</v>
      </c>
      <c r="I19" s="93"/>
      <c r="J19" s="93"/>
      <c r="K19" s="93"/>
      <c r="L19" s="93"/>
      <c r="M19" s="93"/>
      <c r="N19" s="81"/>
      <c r="O19" s="90"/>
      <c r="P19" s="90"/>
      <c r="Q19" s="90"/>
      <c r="R19" s="90"/>
      <c r="S19" s="90"/>
      <c r="T19" s="90"/>
      <c r="U19" s="94"/>
      <c r="V19" s="86">
        <f t="shared" si="1"/>
        <v>291</v>
      </c>
      <c r="W19" s="63">
        <f t="shared" si="2"/>
        <v>1</v>
      </c>
      <c r="X19" s="87">
        <f t="shared" si="3"/>
        <v>0</v>
      </c>
    </row>
    <row r="20" spans="1:24" ht="94.5" x14ac:dyDescent="0.25">
      <c r="A20" s="88">
        <v>5</v>
      </c>
      <c r="B20" s="49" t="s">
        <v>35</v>
      </c>
      <c r="C20" s="50" t="s">
        <v>36</v>
      </c>
      <c r="D20" s="37" t="s">
        <v>37</v>
      </c>
      <c r="E20" s="38" t="s">
        <v>17</v>
      </c>
      <c r="F20" s="52">
        <v>287</v>
      </c>
      <c r="G20" s="89"/>
      <c r="H20" s="95"/>
      <c r="I20" s="89"/>
      <c r="J20" s="81"/>
      <c r="K20" s="81"/>
      <c r="L20" s="81"/>
      <c r="M20" s="81"/>
      <c r="N20" s="81"/>
      <c r="O20" s="90"/>
      <c r="P20" s="90"/>
      <c r="Q20" s="90"/>
      <c r="R20" s="90"/>
      <c r="S20" s="90"/>
      <c r="T20" s="90"/>
      <c r="U20" s="91"/>
      <c r="V20" s="86">
        <f t="shared" si="1"/>
        <v>287</v>
      </c>
      <c r="W20" s="59">
        <f t="shared" si="2"/>
        <v>1</v>
      </c>
      <c r="X20" s="87">
        <f t="shared" si="3"/>
        <v>0</v>
      </c>
    </row>
    <row r="21" spans="1:24" ht="78.75" x14ac:dyDescent="0.25">
      <c r="A21" s="88">
        <v>6</v>
      </c>
      <c r="B21" s="49" t="s">
        <v>38</v>
      </c>
      <c r="C21" s="50" t="s">
        <v>39</v>
      </c>
      <c r="D21" s="37"/>
      <c r="E21" s="38" t="s">
        <v>20</v>
      </c>
      <c r="F21" s="40">
        <v>268</v>
      </c>
      <c r="G21" s="89">
        <v>249</v>
      </c>
      <c r="H21" s="89">
        <v>279</v>
      </c>
      <c r="I21" s="93"/>
      <c r="J21" s="81"/>
      <c r="K21" s="81"/>
      <c r="L21" s="81"/>
      <c r="M21" s="81"/>
      <c r="N21" s="81"/>
      <c r="O21" s="90"/>
      <c r="P21" s="90"/>
      <c r="Q21" s="90"/>
      <c r="R21" s="90"/>
      <c r="S21" s="90"/>
      <c r="T21" s="90"/>
      <c r="U21" s="91"/>
      <c r="V21" s="86">
        <f t="shared" si="1"/>
        <v>273.5</v>
      </c>
      <c r="W21" s="59">
        <f t="shared" si="2"/>
        <v>3</v>
      </c>
      <c r="X21" s="87">
        <f t="shared" si="3"/>
        <v>249</v>
      </c>
    </row>
    <row r="22" spans="1:24" ht="63" x14ac:dyDescent="0.25">
      <c r="A22" s="79">
        <v>7</v>
      </c>
      <c r="B22" s="49" t="s">
        <v>40</v>
      </c>
      <c r="C22" s="50" t="s">
        <v>41</v>
      </c>
      <c r="D22" s="37"/>
      <c r="E22" s="38" t="s">
        <v>42</v>
      </c>
      <c r="F22" s="92"/>
      <c r="G22" s="89">
        <v>232</v>
      </c>
      <c r="H22" s="89"/>
      <c r="I22" s="81"/>
      <c r="J22" s="81"/>
      <c r="K22" s="81"/>
      <c r="L22" s="81"/>
      <c r="M22" s="81"/>
      <c r="N22" s="81"/>
      <c r="O22" s="81"/>
      <c r="P22" s="90"/>
      <c r="Q22" s="90"/>
      <c r="R22" s="90"/>
      <c r="S22" s="90"/>
      <c r="T22" s="90"/>
      <c r="U22" s="91"/>
      <c r="V22" s="86">
        <f t="shared" si="1"/>
        <v>232</v>
      </c>
      <c r="W22" s="59">
        <f t="shared" si="2"/>
        <v>1</v>
      </c>
      <c r="X22" s="87">
        <f t="shared" si="3"/>
        <v>0</v>
      </c>
    </row>
    <row r="23" spans="1:24" ht="63" x14ac:dyDescent="0.25">
      <c r="A23" s="88">
        <v>8</v>
      </c>
      <c r="B23" s="49" t="s">
        <v>43</v>
      </c>
      <c r="C23" s="50" t="s">
        <v>44</v>
      </c>
      <c r="D23" s="37"/>
      <c r="E23" s="38" t="s">
        <v>42</v>
      </c>
      <c r="F23" s="93"/>
      <c r="G23" s="52">
        <v>198</v>
      </c>
      <c r="H23" s="95"/>
      <c r="I23" s="81"/>
      <c r="J23" s="81"/>
      <c r="K23" s="81"/>
      <c r="L23" s="81"/>
      <c r="M23" s="81"/>
      <c r="N23" s="81"/>
      <c r="O23" s="90"/>
      <c r="P23" s="90"/>
      <c r="Q23" s="90"/>
      <c r="R23" s="90"/>
      <c r="S23" s="90"/>
      <c r="T23" s="90"/>
      <c r="U23" s="91"/>
      <c r="V23" s="86">
        <f t="shared" si="1"/>
        <v>198</v>
      </c>
      <c r="W23" s="59">
        <f t="shared" si="2"/>
        <v>1</v>
      </c>
      <c r="X23" s="87">
        <f t="shared" si="3"/>
        <v>0</v>
      </c>
    </row>
    <row r="24" spans="1:24" ht="94.5" x14ac:dyDescent="0.25">
      <c r="A24" s="88">
        <v>9</v>
      </c>
      <c r="B24" s="55" t="s">
        <v>45</v>
      </c>
      <c r="C24" s="50" t="s">
        <v>46</v>
      </c>
      <c r="D24" s="37"/>
      <c r="E24" s="38" t="s">
        <v>47</v>
      </c>
      <c r="F24" s="89"/>
      <c r="G24" s="51"/>
      <c r="H24" s="42">
        <v>195</v>
      </c>
      <c r="I24" s="42"/>
      <c r="J24" s="42"/>
      <c r="K24" s="42"/>
      <c r="L24" s="42"/>
      <c r="M24" s="42"/>
      <c r="N24" s="42"/>
      <c r="O24" s="43"/>
      <c r="P24" s="43"/>
      <c r="Q24" s="43"/>
      <c r="R24" s="43"/>
      <c r="S24" s="43"/>
      <c r="T24" s="43"/>
      <c r="U24" s="44"/>
      <c r="V24" s="86">
        <f t="shared" si="1"/>
        <v>195</v>
      </c>
      <c r="W24" s="59">
        <f>COUNTA(#REF!)</f>
        <v>1</v>
      </c>
      <c r="X24" s="87">
        <f t="shared" si="3"/>
        <v>0</v>
      </c>
    </row>
    <row r="25" spans="1:24" ht="94.5" x14ac:dyDescent="0.25">
      <c r="A25" s="79">
        <v>10</v>
      </c>
      <c r="B25" s="49" t="s">
        <v>48</v>
      </c>
      <c r="C25" s="50" t="s">
        <v>49</v>
      </c>
      <c r="D25" s="37" t="s">
        <v>50</v>
      </c>
      <c r="E25" s="38" t="s">
        <v>20</v>
      </c>
      <c r="F25" s="82">
        <v>190</v>
      </c>
      <c r="G25" s="52"/>
      <c r="H25" s="95"/>
      <c r="I25" s="81"/>
      <c r="J25" s="81"/>
      <c r="K25" s="81"/>
      <c r="L25" s="81"/>
      <c r="M25" s="81"/>
      <c r="N25" s="81"/>
      <c r="O25" s="90"/>
      <c r="P25" s="90"/>
      <c r="Q25" s="90"/>
      <c r="R25" s="90"/>
      <c r="S25" s="90"/>
      <c r="T25" s="90"/>
      <c r="U25" s="91"/>
      <c r="V25" s="86">
        <f t="shared" si="1"/>
        <v>190</v>
      </c>
      <c r="W25" s="59">
        <f t="shared" ref="W25:W50" si="4">COUNTA(F25:U25)</f>
        <v>1</v>
      </c>
      <c r="X25" s="87">
        <f t="shared" si="3"/>
        <v>0</v>
      </c>
    </row>
    <row r="26" spans="1:24" ht="63" x14ac:dyDescent="0.25">
      <c r="A26" s="88">
        <v>11</v>
      </c>
      <c r="B26" s="49" t="s">
        <v>51</v>
      </c>
      <c r="C26" s="50" t="s">
        <v>52</v>
      </c>
      <c r="D26" s="50" t="s">
        <v>53</v>
      </c>
      <c r="E26" s="38" t="s">
        <v>42</v>
      </c>
      <c r="F26" s="93"/>
      <c r="G26" s="52">
        <v>174</v>
      </c>
      <c r="H26" s="89"/>
      <c r="I26" s="81"/>
      <c r="J26" s="81"/>
      <c r="K26" s="81"/>
      <c r="L26" s="81"/>
      <c r="M26" s="81"/>
      <c r="N26" s="81"/>
      <c r="O26" s="90"/>
      <c r="P26" s="90"/>
      <c r="Q26" s="90"/>
      <c r="R26" s="90"/>
      <c r="S26" s="90"/>
      <c r="T26" s="90"/>
      <c r="U26" s="91"/>
      <c r="V26" s="86">
        <f>IF(AND(X26&gt;0,X26&lt;1000),(SUM(G26:U26)-X26)/(W26-1),AVERAGE(G26:U26))</f>
        <v>174</v>
      </c>
      <c r="W26" s="63">
        <f t="shared" si="4"/>
        <v>1</v>
      </c>
      <c r="X26" s="87">
        <f t="shared" si="3"/>
        <v>0</v>
      </c>
    </row>
    <row r="27" spans="1:24" ht="63" x14ac:dyDescent="0.25">
      <c r="A27" s="88">
        <v>12</v>
      </c>
      <c r="B27" s="49" t="s">
        <v>54</v>
      </c>
      <c r="C27" s="50" t="s">
        <v>55</v>
      </c>
      <c r="D27" s="37" t="s">
        <v>56</v>
      </c>
      <c r="E27" s="38" t="s">
        <v>57</v>
      </c>
      <c r="F27" s="52"/>
      <c r="G27" s="89">
        <v>170</v>
      </c>
      <c r="H27" s="95"/>
      <c r="I27" s="81"/>
      <c r="J27" s="81"/>
      <c r="K27" s="81"/>
      <c r="L27" s="81"/>
      <c r="M27" s="81"/>
      <c r="N27" s="81"/>
      <c r="O27" s="90"/>
      <c r="P27" s="90"/>
      <c r="Q27" s="90"/>
      <c r="R27" s="90"/>
      <c r="S27" s="90"/>
      <c r="T27" s="90"/>
      <c r="U27" s="91"/>
      <c r="V27" s="86">
        <f>IF(AND(X27&gt;0,X27&lt;1000),(SUM(G27:U27)-X27)/(W27-1),AVERAGE(G27:U27))</f>
        <v>170</v>
      </c>
      <c r="W27" s="59">
        <f t="shared" si="4"/>
        <v>1</v>
      </c>
      <c r="X27" s="87">
        <f t="shared" si="3"/>
        <v>0</v>
      </c>
    </row>
    <row r="28" spans="1:24" ht="79.5" thickBot="1" x14ac:dyDescent="0.3">
      <c r="A28" s="96">
        <v>13</v>
      </c>
      <c r="B28" s="97" t="s">
        <v>58</v>
      </c>
      <c r="C28" s="98" t="s">
        <v>59</v>
      </c>
      <c r="D28" s="99" t="s">
        <v>60</v>
      </c>
      <c r="E28" s="100" t="s">
        <v>20</v>
      </c>
      <c r="F28" s="101"/>
      <c r="G28" s="102"/>
      <c r="H28" s="103">
        <v>168</v>
      </c>
      <c r="I28" s="102"/>
      <c r="J28" s="104"/>
      <c r="K28" s="104"/>
      <c r="L28" s="104"/>
      <c r="M28" s="104"/>
      <c r="N28" s="104"/>
      <c r="O28" s="105"/>
      <c r="P28" s="105"/>
      <c r="Q28" s="105"/>
      <c r="R28" s="105"/>
      <c r="S28" s="105"/>
      <c r="T28" s="105"/>
      <c r="U28" s="106"/>
      <c r="V28" s="107">
        <f t="shared" ref="V28:V50" si="5">IF(AND(X28&gt;0,X28&lt;1000),(SUM(F28:U28)-X28)/(W28-1),AVERAGE(F28:U28))</f>
        <v>168</v>
      </c>
      <c r="W28" s="108">
        <f t="shared" si="4"/>
        <v>1</v>
      </c>
      <c r="X28" s="87">
        <f t="shared" si="3"/>
        <v>0</v>
      </c>
    </row>
    <row r="29" spans="1:24" ht="78.75" x14ac:dyDescent="0.25">
      <c r="A29" s="109">
        <v>14</v>
      </c>
      <c r="B29" s="110" t="s">
        <v>61</v>
      </c>
      <c r="C29" s="111" t="s">
        <v>62</v>
      </c>
      <c r="D29" s="112" t="s">
        <v>63</v>
      </c>
      <c r="E29" s="113" t="s">
        <v>17</v>
      </c>
      <c r="F29" s="114"/>
      <c r="G29" s="82"/>
      <c r="H29" s="115">
        <v>152</v>
      </c>
      <c r="I29" s="82"/>
      <c r="J29" s="83"/>
      <c r="K29" s="83"/>
      <c r="L29" s="83"/>
      <c r="M29" s="83"/>
      <c r="N29" s="83"/>
      <c r="O29" s="83"/>
      <c r="P29" s="83"/>
      <c r="Q29" s="84"/>
      <c r="R29" s="84"/>
      <c r="S29" s="84"/>
      <c r="T29" s="84"/>
      <c r="U29" s="116"/>
      <c r="V29" s="117">
        <f t="shared" si="5"/>
        <v>152</v>
      </c>
      <c r="W29" s="63">
        <f t="shared" si="4"/>
        <v>1</v>
      </c>
      <c r="X29" s="87">
        <f t="shared" si="3"/>
        <v>0</v>
      </c>
    </row>
    <row r="30" spans="1:24" ht="31.5" x14ac:dyDescent="0.25">
      <c r="A30" s="118">
        <v>15</v>
      </c>
      <c r="B30" s="49" t="s">
        <v>64</v>
      </c>
      <c r="C30" s="50" t="s">
        <v>65</v>
      </c>
      <c r="D30" s="37"/>
      <c r="E30" s="38" t="s">
        <v>66</v>
      </c>
      <c r="F30" s="52">
        <v>129</v>
      </c>
      <c r="G30" s="89"/>
      <c r="H30" s="52"/>
      <c r="I30" s="81"/>
      <c r="J30" s="81"/>
      <c r="K30" s="81"/>
      <c r="L30" s="81"/>
      <c r="M30" s="81"/>
      <c r="N30" s="81"/>
      <c r="O30" s="90"/>
      <c r="P30" s="90"/>
      <c r="Q30" s="90"/>
      <c r="R30" s="90"/>
      <c r="S30" s="90"/>
      <c r="T30" s="90"/>
      <c r="U30" s="91"/>
      <c r="V30" s="86">
        <f t="shared" si="5"/>
        <v>129</v>
      </c>
      <c r="W30" s="59">
        <f t="shared" si="4"/>
        <v>1</v>
      </c>
      <c r="X30" s="87">
        <f t="shared" si="3"/>
        <v>0</v>
      </c>
    </row>
    <row r="31" spans="1:24" ht="78.75" x14ac:dyDescent="0.25">
      <c r="A31" s="109">
        <v>16</v>
      </c>
      <c r="B31" s="55" t="s">
        <v>67</v>
      </c>
      <c r="C31" s="50" t="s">
        <v>68</v>
      </c>
      <c r="D31" s="37"/>
      <c r="E31" s="38" t="s">
        <v>20</v>
      </c>
      <c r="F31" s="89">
        <v>123</v>
      </c>
      <c r="G31" s="89"/>
      <c r="H31" s="95"/>
      <c r="I31" s="81"/>
      <c r="J31" s="81"/>
      <c r="K31" s="81"/>
      <c r="L31" s="93"/>
      <c r="M31" s="81"/>
      <c r="N31" s="119"/>
      <c r="O31" s="120"/>
      <c r="P31" s="90"/>
      <c r="Q31" s="90"/>
      <c r="R31" s="90"/>
      <c r="S31" s="90"/>
      <c r="T31" s="90"/>
      <c r="U31" s="91"/>
      <c r="V31" s="86">
        <f t="shared" si="5"/>
        <v>123</v>
      </c>
      <c r="W31" s="59">
        <f t="shared" si="4"/>
        <v>1</v>
      </c>
      <c r="X31" s="87">
        <f t="shared" si="3"/>
        <v>0</v>
      </c>
    </row>
    <row r="32" spans="1:24" ht="47.25" x14ac:dyDescent="0.25">
      <c r="A32" s="118">
        <v>17</v>
      </c>
      <c r="B32" s="49" t="s">
        <v>69</v>
      </c>
      <c r="C32" s="50"/>
      <c r="D32" s="37"/>
      <c r="E32" s="38" t="s">
        <v>20</v>
      </c>
      <c r="F32" s="89">
        <v>115</v>
      </c>
      <c r="G32" s="89"/>
      <c r="H32" s="95"/>
      <c r="I32" s="89"/>
      <c r="J32" s="81"/>
      <c r="K32" s="81"/>
      <c r="L32" s="81"/>
      <c r="M32" s="90"/>
      <c r="N32" s="81"/>
      <c r="O32" s="81"/>
      <c r="P32" s="84"/>
      <c r="Q32" s="84"/>
      <c r="R32" s="84"/>
      <c r="S32" s="84"/>
      <c r="T32" s="84"/>
      <c r="U32" s="91"/>
      <c r="V32" s="86">
        <f t="shared" si="5"/>
        <v>115</v>
      </c>
      <c r="W32" s="59">
        <f t="shared" si="4"/>
        <v>1</v>
      </c>
      <c r="X32" s="87">
        <f t="shared" si="3"/>
        <v>0</v>
      </c>
    </row>
    <row r="33" spans="1:24" ht="63" x14ac:dyDescent="0.25">
      <c r="A33" s="118">
        <v>18</v>
      </c>
      <c r="B33" s="49" t="s">
        <v>70</v>
      </c>
      <c r="C33" s="50" t="s">
        <v>71</v>
      </c>
      <c r="D33" s="37"/>
      <c r="E33" s="38" t="s">
        <v>20</v>
      </c>
      <c r="F33" s="93"/>
      <c r="G33" s="89">
        <v>114</v>
      </c>
      <c r="H33" s="89"/>
      <c r="I33" s="81"/>
      <c r="J33" s="81"/>
      <c r="K33" s="81"/>
      <c r="L33" s="81"/>
      <c r="M33" s="81"/>
      <c r="N33" s="83"/>
      <c r="O33" s="84"/>
      <c r="P33" s="84"/>
      <c r="Q33" s="84"/>
      <c r="R33" s="84"/>
      <c r="S33" s="84"/>
      <c r="T33" s="84"/>
      <c r="U33" s="91"/>
      <c r="V33" s="86">
        <f t="shared" si="5"/>
        <v>114</v>
      </c>
      <c r="W33" s="59">
        <f t="shared" si="4"/>
        <v>1</v>
      </c>
      <c r="X33" s="87">
        <f t="shared" si="3"/>
        <v>0</v>
      </c>
    </row>
    <row r="34" spans="1:24" ht="78.75" x14ac:dyDescent="0.25">
      <c r="A34" s="109">
        <v>19</v>
      </c>
      <c r="B34" s="110" t="s">
        <v>72</v>
      </c>
      <c r="C34" s="50" t="s">
        <v>73</v>
      </c>
      <c r="D34" s="37" t="s">
        <v>74</v>
      </c>
      <c r="E34" s="38" t="s">
        <v>20</v>
      </c>
      <c r="F34" s="89"/>
      <c r="G34" s="89"/>
      <c r="H34" s="42">
        <v>110</v>
      </c>
      <c r="I34" s="83"/>
      <c r="J34" s="83"/>
      <c r="K34" s="83"/>
      <c r="L34" s="83"/>
      <c r="M34" s="83"/>
      <c r="N34" s="83"/>
      <c r="O34" s="84"/>
      <c r="P34" s="84"/>
      <c r="Q34" s="84"/>
      <c r="R34" s="84"/>
      <c r="S34" s="84"/>
      <c r="T34" s="84"/>
      <c r="U34" s="91"/>
      <c r="V34" s="86">
        <f t="shared" si="5"/>
        <v>110</v>
      </c>
      <c r="W34" s="63">
        <f t="shared" si="4"/>
        <v>1</v>
      </c>
      <c r="X34" s="87">
        <f t="shared" si="3"/>
        <v>0</v>
      </c>
    </row>
    <row r="35" spans="1:24" ht="78.75" x14ac:dyDescent="0.25">
      <c r="A35" s="118">
        <v>20</v>
      </c>
      <c r="B35" s="49" t="s">
        <v>75</v>
      </c>
      <c r="C35" s="50" t="s">
        <v>76</v>
      </c>
      <c r="D35" s="37" t="s">
        <v>77</v>
      </c>
      <c r="E35" s="38" t="s">
        <v>57</v>
      </c>
      <c r="F35" s="89"/>
      <c r="G35" s="89">
        <v>107</v>
      </c>
      <c r="H35" s="89"/>
      <c r="I35" s="82"/>
      <c r="J35" s="82"/>
      <c r="K35" s="82"/>
      <c r="L35" s="82"/>
      <c r="M35" s="82"/>
      <c r="N35" s="82"/>
      <c r="O35" s="121"/>
      <c r="P35" s="121"/>
      <c r="Q35" s="121"/>
      <c r="R35" s="121"/>
      <c r="S35" s="121"/>
      <c r="T35" s="121"/>
      <c r="U35" s="122"/>
      <c r="V35" s="86">
        <f t="shared" si="5"/>
        <v>107</v>
      </c>
      <c r="W35" s="63">
        <f t="shared" si="4"/>
        <v>1</v>
      </c>
      <c r="X35" s="87">
        <f t="shared" si="3"/>
        <v>0</v>
      </c>
    </row>
    <row r="36" spans="1:24" ht="78.75" x14ac:dyDescent="0.25">
      <c r="A36" s="118">
        <v>21</v>
      </c>
      <c r="B36" s="49" t="s">
        <v>78</v>
      </c>
      <c r="C36" s="50" t="s">
        <v>79</v>
      </c>
      <c r="D36" s="37"/>
      <c r="E36" s="38" t="s">
        <v>17</v>
      </c>
      <c r="F36" s="89"/>
      <c r="G36" s="89"/>
      <c r="H36" s="89">
        <v>101</v>
      </c>
      <c r="I36" s="89"/>
      <c r="J36" s="81"/>
      <c r="K36" s="81"/>
      <c r="L36" s="81"/>
      <c r="M36" s="81"/>
      <c r="N36" s="81"/>
      <c r="O36" s="90"/>
      <c r="P36" s="90"/>
      <c r="Q36" s="90"/>
      <c r="R36" s="90"/>
      <c r="S36" s="90"/>
      <c r="T36" s="90"/>
      <c r="U36" s="91"/>
      <c r="V36" s="86">
        <f t="shared" si="5"/>
        <v>101</v>
      </c>
      <c r="W36" s="59">
        <f t="shared" si="4"/>
        <v>1</v>
      </c>
      <c r="X36" s="87">
        <f t="shared" si="3"/>
        <v>0</v>
      </c>
    </row>
    <row r="37" spans="1:24" ht="63" x14ac:dyDescent="0.25">
      <c r="A37" s="109">
        <v>22</v>
      </c>
      <c r="B37" s="49" t="s">
        <v>70</v>
      </c>
      <c r="C37" s="50" t="s">
        <v>71</v>
      </c>
      <c r="D37" s="123"/>
      <c r="E37" s="38" t="s">
        <v>20</v>
      </c>
      <c r="F37" s="124"/>
      <c r="G37" s="82"/>
      <c r="H37" s="89">
        <v>101</v>
      </c>
      <c r="I37" s="89"/>
      <c r="J37" s="81"/>
      <c r="K37" s="81"/>
      <c r="L37" s="81"/>
      <c r="M37" s="81"/>
      <c r="N37" s="81"/>
      <c r="O37" s="90"/>
      <c r="P37" s="90"/>
      <c r="Q37" s="90"/>
      <c r="R37" s="90"/>
      <c r="S37" s="90"/>
      <c r="T37" s="90"/>
      <c r="U37" s="91"/>
      <c r="V37" s="86">
        <f t="shared" si="5"/>
        <v>101</v>
      </c>
      <c r="W37" s="59">
        <f t="shared" si="4"/>
        <v>1</v>
      </c>
      <c r="X37" s="87">
        <f t="shared" si="3"/>
        <v>0</v>
      </c>
    </row>
    <row r="38" spans="1:24" ht="78.75" x14ac:dyDescent="0.25">
      <c r="A38" s="118">
        <v>23</v>
      </c>
      <c r="B38" s="49" t="s">
        <v>80</v>
      </c>
      <c r="C38" s="50" t="s">
        <v>81</v>
      </c>
      <c r="D38" s="37"/>
      <c r="E38" s="38" t="s">
        <v>34</v>
      </c>
      <c r="F38" s="89"/>
      <c r="G38" s="89"/>
      <c r="H38" s="89">
        <v>81</v>
      </c>
      <c r="I38" s="82"/>
      <c r="J38" s="83"/>
      <c r="K38" s="83"/>
      <c r="L38" s="83"/>
      <c r="M38" s="83"/>
      <c r="N38" s="83"/>
      <c r="O38" s="84"/>
      <c r="P38" s="84"/>
      <c r="Q38" s="84"/>
      <c r="R38" s="84"/>
      <c r="S38" s="84"/>
      <c r="T38" s="84"/>
      <c r="U38" s="91"/>
      <c r="V38" s="86">
        <f t="shared" si="5"/>
        <v>81</v>
      </c>
      <c r="W38" s="59">
        <f t="shared" si="4"/>
        <v>1</v>
      </c>
      <c r="X38" s="87">
        <f t="shared" si="3"/>
        <v>0</v>
      </c>
    </row>
    <row r="39" spans="1:24" ht="94.5" x14ac:dyDescent="0.25">
      <c r="A39" s="118">
        <v>24</v>
      </c>
      <c r="B39" s="49" t="s">
        <v>82</v>
      </c>
      <c r="C39" s="50" t="s">
        <v>83</v>
      </c>
      <c r="D39" s="37" t="s">
        <v>84</v>
      </c>
      <c r="E39" s="38" t="s">
        <v>85</v>
      </c>
      <c r="F39" s="89"/>
      <c r="G39" s="89">
        <v>63</v>
      </c>
      <c r="H39" s="89"/>
      <c r="I39" s="81"/>
      <c r="J39" s="81"/>
      <c r="K39" s="81"/>
      <c r="L39" s="81"/>
      <c r="M39" s="81"/>
      <c r="N39" s="81"/>
      <c r="O39" s="90"/>
      <c r="P39" s="90"/>
      <c r="Q39" s="90"/>
      <c r="R39" s="90"/>
      <c r="S39" s="90"/>
      <c r="T39" s="90"/>
      <c r="U39" s="91"/>
      <c r="V39" s="86">
        <f t="shared" si="5"/>
        <v>63</v>
      </c>
      <c r="W39" s="63">
        <f t="shared" si="4"/>
        <v>1</v>
      </c>
      <c r="X39" s="87">
        <f t="shared" si="3"/>
        <v>0</v>
      </c>
    </row>
    <row r="40" spans="1:24" ht="94.5" x14ac:dyDescent="0.25">
      <c r="A40" s="109">
        <v>25</v>
      </c>
      <c r="B40" s="55" t="s">
        <v>86</v>
      </c>
      <c r="C40" s="50" t="s">
        <v>87</v>
      </c>
      <c r="D40" s="37"/>
      <c r="E40" s="38" t="s">
        <v>42</v>
      </c>
      <c r="F40" s="81"/>
      <c r="G40" s="81">
        <v>55</v>
      </c>
      <c r="H40" s="89"/>
      <c r="I40" s="81"/>
      <c r="J40" s="81"/>
      <c r="K40" s="81"/>
      <c r="L40" s="81"/>
      <c r="M40" s="81"/>
      <c r="N40" s="81"/>
      <c r="O40" s="90"/>
      <c r="P40" s="90"/>
      <c r="Q40" s="90"/>
      <c r="R40" s="90"/>
      <c r="S40" s="90"/>
      <c r="T40" s="90"/>
      <c r="U40" s="91"/>
      <c r="V40" s="86">
        <f t="shared" si="5"/>
        <v>55</v>
      </c>
      <c r="W40" s="59">
        <f t="shared" si="4"/>
        <v>1</v>
      </c>
      <c r="X40" s="87">
        <f t="shared" si="3"/>
        <v>0</v>
      </c>
    </row>
    <row r="41" spans="1:24" ht="78.75" x14ac:dyDescent="0.25">
      <c r="A41" s="118">
        <v>26</v>
      </c>
      <c r="B41" s="49" t="s">
        <v>88</v>
      </c>
      <c r="C41" s="50" t="s">
        <v>89</v>
      </c>
      <c r="D41" s="37" t="s">
        <v>90</v>
      </c>
      <c r="E41" s="38" t="s">
        <v>85</v>
      </c>
      <c r="F41" s="89"/>
      <c r="G41" s="89">
        <v>52</v>
      </c>
      <c r="H41" s="95"/>
      <c r="I41" s="81"/>
      <c r="J41" s="81"/>
      <c r="K41" s="81"/>
      <c r="L41" s="81"/>
      <c r="M41" s="81"/>
      <c r="N41" s="81"/>
      <c r="O41" s="90"/>
      <c r="P41" s="90"/>
      <c r="Q41" s="90"/>
      <c r="R41" s="90"/>
      <c r="S41" s="90"/>
      <c r="T41" s="90"/>
      <c r="U41" s="91"/>
      <c r="V41" s="86">
        <f t="shared" si="5"/>
        <v>52</v>
      </c>
      <c r="W41" s="63">
        <f t="shared" si="4"/>
        <v>1</v>
      </c>
      <c r="X41" s="87">
        <f t="shared" si="3"/>
        <v>0</v>
      </c>
    </row>
    <row r="42" spans="1:24" ht="63" x14ac:dyDescent="0.25">
      <c r="A42" s="118">
        <v>27</v>
      </c>
      <c r="B42" s="49" t="s">
        <v>91</v>
      </c>
      <c r="C42" s="50" t="s">
        <v>92</v>
      </c>
      <c r="D42" s="37"/>
      <c r="E42" s="38" t="s">
        <v>17</v>
      </c>
      <c r="F42" s="89"/>
      <c r="G42" s="89"/>
      <c r="H42" s="89">
        <v>49</v>
      </c>
      <c r="I42" s="81"/>
      <c r="J42" s="81"/>
      <c r="K42" s="81"/>
      <c r="L42" s="81"/>
      <c r="M42" s="81"/>
      <c r="N42" s="81"/>
      <c r="O42" s="90"/>
      <c r="P42" s="90"/>
      <c r="Q42" s="90"/>
      <c r="R42" s="90"/>
      <c r="S42" s="90"/>
      <c r="T42" s="90"/>
      <c r="U42" s="91"/>
      <c r="V42" s="86">
        <f t="shared" si="5"/>
        <v>49</v>
      </c>
      <c r="W42" s="59">
        <f t="shared" si="4"/>
        <v>1</v>
      </c>
      <c r="X42" s="87">
        <f t="shared" si="3"/>
        <v>0</v>
      </c>
    </row>
    <row r="43" spans="1:24" ht="78.75" x14ac:dyDescent="0.25">
      <c r="A43" s="109">
        <v>28</v>
      </c>
      <c r="B43" s="49" t="s">
        <v>93</v>
      </c>
      <c r="C43" s="50" t="s">
        <v>94</v>
      </c>
      <c r="D43" s="37" t="s">
        <v>95</v>
      </c>
      <c r="E43" s="38" t="s">
        <v>42</v>
      </c>
      <c r="F43" s="89"/>
      <c r="G43" s="89">
        <v>48</v>
      </c>
      <c r="H43" s="95"/>
      <c r="I43" s="81"/>
      <c r="J43" s="81"/>
      <c r="K43" s="81"/>
      <c r="L43" s="81"/>
      <c r="M43" s="81"/>
      <c r="N43" s="81"/>
      <c r="O43" s="90"/>
      <c r="P43" s="90"/>
      <c r="Q43" s="90"/>
      <c r="R43" s="90"/>
      <c r="S43" s="90"/>
      <c r="T43" s="90"/>
      <c r="U43" s="91"/>
      <c r="V43" s="86">
        <f t="shared" si="5"/>
        <v>48</v>
      </c>
      <c r="W43" s="63">
        <f t="shared" si="4"/>
        <v>1</v>
      </c>
      <c r="X43" s="87">
        <f t="shared" si="3"/>
        <v>0</v>
      </c>
    </row>
    <row r="44" spans="1:24" ht="63" x14ac:dyDescent="0.25">
      <c r="A44" s="118">
        <v>29</v>
      </c>
      <c r="B44" s="55" t="s">
        <v>96</v>
      </c>
      <c r="C44" s="50" t="s">
        <v>97</v>
      </c>
      <c r="D44" s="37"/>
      <c r="E44" s="38" t="s">
        <v>42</v>
      </c>
      <c r="F44" s="125"/>
      <c r="G44" s="89">
        <v>47</v>
      </c>
      <c r="H44" s="89"/>
      <c r="I44" s="81"/>
      <c r="J44" s="81"/>
      <c r="K44" s="81"/>
      <c r="L44" s="81"/>
      <c r="M44" s="81"/>
      <c r="N44" s="81"/>
      <c r="O44" s="90"/>
      <c r="P44" s="90"/>
      <c r="Q44" s="90"/>
      <c r="R44" s="90"/>
      <c r="S44" s="90"/>
      <c r="T44" s="90"/>
      <c r="U44" s="91"/>
      <c r="V44" s="86">
        <f t="shared" si="5"/>
        <v>47</v>
      </c>
      <c r="W44" s="63">
        <f t="shared" si="4"/>
        <v>1</v>
      </c>
      <c r="X44" s="87">
        <f t="shared" si="3"/>
        <v>0</v>
      </c>
    </row>
    <row r="45" spans="1:24" ht="78.75" x14ac:dyDescent="0.25">
      <c r="A45" s="118">
        <v>30</v>
      </c>
      <c r="B45" s="49" t="s">
        <v>98</v>
      </c>
      <c r="C45" s="50" t="s">
        <v>99</v>
      </c>
      <c r="D45" s="37"/>
      <c r="E45" s="38" t="s">
        <v>17</v>
      </c>
      <c r="F45" s="89"/>
      <c r="G45" s="89"/>
      <c r="H45" s="89">
        <v>39</v>
      </c>
      <c r="I45" s="81"/>
      <c r="J45" s="81"/>
      <c r="K45" s="81"/>
      <c r="L45" s="81"/>
      <c r="M45" s="81"/>
      <c r="N45" s="81"/>
      <c r="O45" s="90"/>
      <c r="P45" s="90"/>
      <c r="Q45" s="90"/>
      <c r="R45" s="90"/>
      <c r="S45" s="90"/>
      <c r="T45" s="90"/>
      <c r="U45" s="91"/>
      <c r="V45" s="86">
        <f t="shared" si="5"/>
        <v>39</v>
      </c>
      <c r="W45" s="59">
        <f t="shared" si="4"/>
        <v>1</v>
      </c>
      <c r="X45" s="87">
        <f t="shared" si="3"/>
        <v>0</v>
      </c>
    </row>
    <row r="46" spans="1:24" ht="78.75" x14ac:dyDescent="0.25">
      <c r="A46" s="109">
        <v>31</v>
      </c>
      <c r="B46" s="49" t="s">
        <v>100</v>
      </c>
      <c r="C46" s="50" t="s">
        <v>101</v>
      </c>
      <c r="D46" s="37" t="s">
        <v>102</v>
      </c>
      <c r="E46" s="38" t="s">
        <v>85</v>
      </c>
      <c r="F46" s="89"/>
      <c r="G46" s="89">
        <v>28</v>
      </c>
      <c r="H46" s="93"/>
      <c r="I46" s="93"/>
      <c r="J46" s="93"/>
      <c r="K46" s="93"/>
      <c r="L46" s="93"/>
      <c r="M46" s="93"/>
      <c r="N46" s="93"/>
      <c r="O46" s="90"/>
      <c r="P46" s="90"/>
      <c r="Q46" s="90"/>
      <c r="R46" s="90"/>
      <c r="S46" s="90"/>
      <c r="T46" s="90"/>
      <c r="U46" s="94"/>
      <c r="V46" s="86">
        <f t="shared" si="5"/>
        <v>28</v>
      </c>
      <c r="W46" s="59">
        <f t="shared" si="4"/>
        <v>1</v>
      </c>
      <c r="X46" s="87">
        <f t="shared" si="3"/>
        <v>0</v>
      </c>
    </row>
    <row r="47" spans="1:24" ht="94.5" x14ac:dyDescent="0.25">
      <c r="A47" s="118">
        <v>32</v>
      </c>
      <c r="B47" s="49" t="s">
        <v>103</v>
      </c>
      <c r="C47" s="50" t="s">
        <v>104</v>
      </c>
      <c r="D47" s="37" t="s">
        <v>105</v>
      </c>
      <c r="E47" s="38" t="s">
        <v>17</v>
      </c>
      <c r="F47" s="89"/>
      <c r="G47" s="89"/>
      <c r="H47" s="89">
        <v>28</v>
      </c>
      <c r="I47" s="81"/>
      <c r="J47" s="81"/>
      <c r="K47" s="81"/>
      <c r="L47" s="81"/>
      <c r="M47" s="81"/>
      <c r="N47" s="81"/>
      <c r="O47" s="90"/>
      <c r="P47" s="90"/>
      <c r="Q47" s="90"/>
      <c r="R47" s="90"/>
      <c r="S47" s="90"/>
      <c r="T47" s="90"/>
      <c r="U47" s="91"/>
      <c r="V47" s="86">
        <f t="shared" si="5"/>
        <v>28</v>
      </c>
      <c r="W47" s="59">
        <f t="shared" si="4"/>
        <v>1</v>
      </c>
      <c r="X47" s="87">
        <f t="shared" si="3"/>
        <v>0</v>
      </c>
    </row>
    <row r="48" spans="1:24" ht="78.75" x14ac:dyDescent="0.25">
      <c r="A48" s="118">
        <v>33</v>
      </c>
      <c r="B48" s="49" t="s">
        <v>106</v>
      </c>
      <c r="C48" s="50" t="s">
        <v>107</v>
      </c>
      <c r="D48" s="37" t="s">
        <v>108</v>
      </c>
      <c r="E48" s="38" t="s">
        <v>57</v>
      </c>
      <c r="F48" s="89"/>
      <c r="G48" s="89">
        <v>27</v>
      </c>
      <c r="H48" s="89"/>
      <c r="I48" s="81"/>
      <c r="J48" s="81"/>
      <c r="K48" s="81"/>
      <c r="L48" s="81"/>
      <c r="M48" s="81"/>
      <c r="N48" s="81"/>
      <c r="O48" s="90"/>
      <c r="P48" s="90"/>
      <c r="Q48" s="90"/>
      <c r="R48" s="90"/>
      <c r="S48" s="90"/>
      <c r="T48" s="90"/>
      <c r="U48" s="91"/>
      <c r="V48" s="86">
        <f t="shared" si="5"/>
        <v>27</v>
      </c>
      <c r="W48" s="59">
        <f t="shared" si="4"/>
        <v>1</v>
      </c>
      <c r="X48" s="87">
        <f t="shared" si="3"/>
        <v>0</v>
      </c>
    </row>
    <row r="49" spans="1:24" ht="94.5" x14ac:dyDescent="0.25">
      <c r="A49" s="109">
        <v>34</v>
      </c>
      <c r="B49" s="49" t="s">
        <v>109</v>
      </c>
      <c r="C49" s="50" t="s">
        <v>110</v>
      </c>
      <c r="D49" s="37" t="s">
        <v>111</v>
      </c>
      <c r="E49" s="38" t="s">
        <v>20</v>
      </c>
      <c r="F49" s="89"/>
      <c r="G49" s="89"/>
      <c r="H49" s="89">
        <v>22</v>
      </c>
      <c r="I49" s="89"/>
      <c r="J49" s="81"/>
      <c r="K49" s="81"/>
      <c r="L49" s="81"/>
      <c r="M49" s="81"/>
      <c r="N49" s="81"/>
      <c r="O49" s="90"/>
      <c r="P49" s="90"/>
      <c r="Q49" s="90"/>
      <c r="R49" s="90"/>
      <c r="S49" s="90"/>
      <c r="T49" s="90"/>
      <c r="U49" s="91"/>
      <c r="V49" s="86">
        <f t="shared" si="5"/>
        <v>22</v>
      </c>
      <c r="W49" s="59">
        <f t="shared" si="4"/>
        <v>1</v>
      </c>
      <c r="X49" s="87">
        <f t="shared" si="3"/>
        <v>0</v>
      </c>
    </row>
    <row r="50" spans="1:24" ht="78.75" x14ac:dyDescent="0.25">
      <c r="A50" s="118">
        <v>35</v>
      </c>
      <c r="B50" s="49" t="s">
        <v>112</v>
      </c>
      <c r="C50" s="50" t="s">
        <v>113</v>
      </c>
      <c r="D50" s="37" t="s">
        <v>114</v>
      </c>
      <c r="E50" s="38" t="s">
        <v>57</v>
      </c>
      <c r="F50" s="93"/>
      <c r="G50" s="89">
        <v>21</v>
      </c>
      <c r="H50" s="95"/>
      <c r="I50" s="81"/>
      <c r="J50" s="81"/>
      <c r="K50" s="81"/>
      <c r="L50" s="81"/>
      <c r="M50" s="81"/>
      <c r="N50" s="81"/>
      <c r="O50" s="90"/>
      <c r="P50" s="90"/>
      <c r="Q50" s="90"/>
      <c r="R50" s="90"/>
      <c r="S50" s="90"/>
      <c r="T50" s="90"/>
      <c r="U50" s="91"/>
      <c r="V50" s="86">
        <f t="shared" si="5"/>
        <v>21</v>
      </c>
      <c r="W50" s="59">
        <f t="shared" si="4"/>
        <v>1</v>
      </c>
      <c r="X50" s="87">
        <f t="shared" si="3"/>
        <v>0</v>
      </c>
    </row>
  </sheetData>
  <mergeCells count="5">
    <mergeCell ref="B1:E1"/>
    <mergeCell ref="F1:U1"/>
    <mergeCell ref="B3:E3"/>
    <mergeCell ref="J3:U3"/>
    <mergeCell ref="A14:U14"/>
  </mergeCells>
  <conditionalFormatting sqref="B2">
    <cfRule type="duplicateValues" dxfId="7" priority="6"/>
  </conditionalFormatting>
  <conditionalFormatting sqref="B12">
    <cfRule type="duplicateValues" dxfId="6" priority="5"/>
  </conditionalFormatting>
  <conditionalFormatting sqref="B21">
    <cfRule type="duplicateValues" dxfId="5" priority="4"/>
  </conditionalFormatting>
  <conditionalFormatting sqref="B27">
    <cfRule type="duplicateValues" dxfId="4" priority="7"/>
  </conditionalFormatting>
  <conditionalFormatting sqref="B22:B26 B1 B38:B50 B28:B36 B7:B11 B3:B5 B13:B14 B16:B20">
    <cfRule type="duplicateValues" dxfId="3" priority="8"/>
  </conditionalFormatting>
  <conditionalFormatting sqref="B6">
    <cfRule type="duplicateValues" dxfId="2" priority="3"/>
  </conditionalFormatting>
  <conditionalFormatting sqref="B37">
    <cfRule type="duplicateValues" dxfId="1" priority="2"/>
  </conditionalFormatting>
  <conditionalFormatting sqref="B1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Гуринова Анастасия Викторовна</dc:creator>
  <cp:lastModifiedBy>Гуринова Анастасия Викторовна</cp:lastModifiedBy>
  <dcterms:created xsi:type="dcterms:W3CDTF">2026-04-09T07:41:47Z</dcterms:created>
  <dcterms:modified xsi:type="dcterms:W3CDTF">2026-04-09T07:42:19Z</dcterms:modified>
</cp:coreProperties>
</file>